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4240" windowHeight="13140"/>
  </bookViews>
  <sheets>
    <sheet name="قبول شدگان طلاب سطح " sheetId="6" r:id="rId1"/>
  </sheets>
  <definedNames>
    <definedName name="_xlnm._FilterDatabase" localSheetId="0" hidden="1">'قبول شدگان طلاب سطح '!$A$2:$AA$18</definedName>
    <definedName name="_xlnm.Print_Titles" localSheetId="0">'قبول شدگان طلاب سطح '!$2:$2</definedName>
  </definedNames>
  <calcPr calcId="145621"/>
</workbook>
</file>

<file path=xl/calcChain.xml><?xml version="1.0" encoding="utf-8"?>
<calcChain xmlns="http://schemas.openxmlformats.org/spreadsheetml/2006/main">
  <c r="W15" i="6" l="1"/>
  <c r="W8" i="6"/>
  <c r="W9" i="6"/>
  <c r="W16" i="6"/>
  <c r="W17" i="6"/>
  <c r="W10" i="6"/>
  <c r="W11" i="6"/>
  <c r="W18" i="6"/>
  <c r="W12" i="6"/>
  <c r="X12" i="6" l="1"/>
  <c r="X11" i="6"/>
  <c r="X17" i="6"/>
  <c r="X16" i="6"/>
  <c r="X9" i="6"/>
  <c r="X15" i="6"/>
  <c r="X18" i="6"/>
  <c r="X10" i="6"/>
  <c r="X8" i="6"/>
  <c r="O17" i="6" l="1"/>
  <c r="O10" i="6"/>
  <c r="O11" i="6"/>
  <c r="O18" i="6"/>
  <c r="O12" i="6"/>
  <c r="O15" i="6"/>
  <c r="Y15" i="6" s="1"/>
  <c r="O8" i="6"/>
  <c r="O9" i="6"/>
  <c r="Y9" i="6" s="1"/>
  <c r="O16" i="6"/>
  <c r="P15" i="6" l="1"/>
  <c r="P8" i="6"/>
  <c r="Y8" i="6"/>
  <c r="P18" i="6"/>
  <c r="Y18" i="6"/>
  <c r="P10" i="6"/>
  <c r="Y10" i="6"/>
  <c r="P16" i="6"/>
  <c r="Y16" i="6"/>
  <c r="P9" i="6"/>
  <c r="P12" i="6"/>
  <c r="Y12" i="6"/>
  <c r="P11" i="6"/>
  <c r="Y11" i="6"/>
  <c r="P17" i="6"/>
  <c r="Y17" i="6"/>
  <c r="W3" i="6"/>
  <c r="X3" i="6" s="1"/>
  <c r="W4" i="6"/>
  <c r="X4" i="6" s="1"/>
  <c r="W5" i="6"/>
  <c r="X5" i="6" s="1"/>
  <c r="W6" i="6"/>
  <c r="X6" i="6" s="1"/>
  <c r="W7" i="6"/>
  <c r="X7" i="6" s="1"/>
  <c r="W13" i="6"/>
  <c r="X13" i="6" s="1"/>
  <c r="W14" i="6"/>
  <c r="X14" i="6" s="1"/>
  <c r="O6" i="6" l="1"/>
  <c r="O7" i="6"/>
  <c r="O3" i="6"/>
  <c r="O5" i="6"/>
  <c r="O4" i="6"/>
  <c r="P3" i="6" l="1"/>
  <c r="Y3" i="6"/>
  <c r="P6" i="6"/>
  <c r="Y6" i="6"/>
  <c r="P4" i="6"/>
  <c r="Y4" i="6"/>
  <c r="P5" i="6"/>
  <c r="Y5" i="6"/>
  <c r="P7" i="6"/>
  <c r="Y7" i="6"/>
  <c r="O13" i="6" l="1"/>
  <c r="O14" i="6"/>
  <c r="P14" i="6" l="1"/>
  <c r="Y14" i="6"/>
  <c r="P13" i="6"/>
  <c r="Y13" i="6"/>
</calcChain>
</file>

<file path=xl/sharedStrings.xml><?xml version="1.0" encoding="utf-8"?>
<sst xmlns="http://schemas.openxmlformats.org/spreadsheetml/2006/main" count="236" uniqueCount="68">
  <si>
    <t>کد ملی</t>
  </si>
  <si>
    <t>ادبیات عرب ضریب4</t>
  </si>
  <si>
    <t>فقه ضریب4</t>
  </si>
  <si>
    <t xml:space="preserve">اصول فقه ضریب 4 </t>
  </si>
  <si>
    <t xml:space="preserve">جمع </t>
  </si>
  <si>
    <t>معدل</t>
  </si>
  <si>
    <t>تفسیر قران کریم ضریب3</t>
  </si>
  <si>
    <t>علوم قران کریم ضریب3</t>
  </si>
  <si>
    <t>حدیث ضریب 3</t>
  </si>
  <si>
    <t xml:space="preserve">علوم حدیث ضریب3 </t>
  </si>
  <si>
    <t>منطق ضریب2</t>
  </si>
  <si>
    <t>کلام ضریب3</t>
  </si>
  <si>
    <t>معدل کتبی و دوره تکمیلی</t>
  </si>
  <si>
    <t>جمع</t>
  </si>
  <si>
    <t>وضعیت</t>
  </si>
  <si>
    <t>سال و نوع آزمون</t>
  </si>
  <si>
    <t>شماره تلفن</t>
  </si>
  <si>
    <t>17</t>
  </si>
  <si>
    <t>18</t>
  </si>
  <si>
    <t>13</t>
  </si>
  <si>
    <t>15</t>
  </si>
  <si>
    <t>14</t>
  </si>
  <si>
    <t>16</t>
  </si>
  <si>
    <t>9</t>
  </si>
  <si>
    <t>8</t>
  </si>
  <si>
    <t>11</t>
  </si>
  <si>
    <t>12</t>
  </si>
  <si>
    <t>10</t>
  </si>
  <si>
    <t>6</t>
  </si>
  <si>
    <t>7</t>
  </si>
  <si>
    <t>5</t>
  </si>
  <si>
    <t>4</t>
  </si>
  <si>
    <t>تاریخ تحولات سیاسی اجتماعی ایران معاصر  ضریب 2</t>
  </si>
  <si>
    <t>آشنایی با ادیان ضریب 2</t>
  </si>
  <si>
    <t>انقلاب اسلامی و امت واحده ضریب 2</t>
  </si>
  <si>
    <t>زبان و ادبیات فارسی ضریب 2</t>
  </si>
  <si>
    <t>آشنایی با جنبش های دینی و سیاسی جهان اسلام ضریب 2</t>
  </si>
  <si>
    <t>آشنایی با مذاهب اسلامی ضریب 2</t>
  </si>
  <si>
    <t>فارسی ضریب 2</t>
  </si>
  <si>
    <t>آزمون تعیین سطح سال 1400</t>
  </si>
  <si>
    <t>غایب در امتحان</t>
  </si>
  <si>
    <t>9.00</t>
  </si>
  <si>
    <t>11.00</t>
  </si>
  <si>
    <t>12.00</t>
  </si>
  <si>
    <t>10.00</t>
  </si>
  <si>
    <t>5.00</t>
  </si>
  <si>
    <t>3.00</t>
  </si>
  <si>
    <t>14.00</t>
  </si>
  <si>
    <t>19.33</t>
  </si>
  <si>
    <t>12.67</t>
  </si>
  <si>
    <t>14.67</t>
  </si>
  <si>
    <t>6.67</t>
  </si>
  <si>
    <t>10.67</t>
  </si>
  <si>
    <t>11.34</t>
  </si>
  <si>
    <t>8.66</t>
  </si>
  <si>
    <t>1.00</t>
  </si>
  <si>
    <t>18.67</t>
  </si>
  <si>
    <t>3.33</t>
  </si>
  <si>
    <t>16.67</t>
  </si>
  <si>
    <t>تجدید</t>
  </si>
  <si>
    <t xml:space="preserve">تجدید  </t>
  </si>
  <si>
    <t>کلاس جبرانی</t>
  </si>
  <si>
    <t>امتحان مجدد</t>
  </si>
  <si>
    <t>شرکت در کلاس جبرانی مطابق برنامه کلاسی و سپس امتحان  طبق برنامه امتحانی</t>
  </si>
  <si>
    <t>امتحان مجدد در درسهایی که نمره کمتر از 12 دارد / در امتحان غایب بوده است / معدل کمتر از 14 دارد</t>
  </si>
  <si>
    <t>ردیف</t>
  </si>
  <si>
    <t>توضیحات</t>
  </si>
  <si>
    <t xml:space="preserve">نتایج آزمون کتبی و دوره تکمیلی سطح 1 طلاب   آزمون سال 1400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</si>
</sst>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"/>
    <numFmt numFmtId="165" formatCode="00000000000"/>
  </numFmts>
  <fonts count="6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B Nazanin"/>
      <charset val="178"/>
    </font>
    <font>
      <b/>
      <sz val="14"/>
      <color theme="1"/>
      <name val="B Nazanin"/>
      <charset val="178"/>
    </font>
    <font>
      <sz val="11"/>
      <color theme="1"/>
      <name val="Calibri"/>
      <family val="2"/>
      <charset val="17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1" fillId="0" borderId="0"/>
    <xf numFmtId="0" fontId="1" fillId="0" borderId="0"/>
  </cellStyleXfs>
  <cellXfs count="37">
    <xf numFmtId="0" fontId="0" fillId="0" borderId="0" xfId="0"/>
    <xf numFmtId="164" fontId="0" fillId="0" borderId="0" xfId="0" applyNumberFormat="1" applyFont="1"/>
    <xf numFmtId="165" fontId="0" fillId="0" borderId="0" xfId="0" applyNumberFormat="1" applyFont="1"/>
    <xf numFmtId="0" fontId="3" fillId="2" borderId="1" xfId="1" applyFont="1" applyFill="1" applyBorder="1" applyAlignment="1">
      <alignment horizontal="center" vertical="center"/>
    </xf>
    <xf numFmtId="0" fontId="0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center" vertical="center"/>
    </xf>
    <xf numFmtId="2" fontId="3" fillId="2" borderId="3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3"/>
    <cellStyle name="Normal 2 3" xfId="4"/>
    <cellStyle name="Normal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rightToLeft="1" tabSelected="1" zoomScale="70" zoomScaleNormal="70" workbookViewId="0">
      <pane ySplit="2" topLeftCell="A7" activePane="bottomLeft" state="frozen"/>
      <selection pane="bottomLeft" activeCell="B2" sqref="B1:D1048576"/>
    </sheetView>
  </sheetViews>
  <sheetFormatPr defaultRowHeight="15" x14ac:dyDescent="0.25"/>
  <cols>
    <col min="1" max="1" width="5.140625" bestFit="1" customWidth="1"/>
    <col min="2" max="2" width="14.28515625" style="1" bestFit="1" customWidth="1"/>
    <col min="3" max="3" width="27.5703125" style="4" bestFit="1" customWidth="1"/>
    <col min="4" max="4" width="15.5703125" style="2" bestFit="1" customWidth="1"/>
    <col min="5" max="5" width="13.140625" bestFit="1" customWidth="1"/>
    <col min="6" max="6" width="12" bestFit="1" customWidth="1"/>
    <col min="7" max="7" width="12.85546875" bestFit="1" customWidth="1"/>
    <col min="8" max="8" width="12.42578125" bestFit="1" customWidth="1"/>
    <col min="9" max="9" width="16.42578125" bestFit="1" customWidth="1"/>
    <col min="10" max="10" width="9.5703125" bestFit="1" customWidth="1"/>
    <col min="11" max="11" width="10.7109375" bestFit="1" customWidth="1"/>
    <col min="12" max="12" width="10" bestFit="1" customWidth="1"/>
    <col min="13" max="13" width="11" bestFit="1" customWidth="1"/>
    <col min="14" max="14" width="11.5703125" bestFit="1" customWidth="1"/>
    <col min="15" max="15" width="7.7109375" bestFit="1" customWidth="1"/>
    <col min="16" max="16" width="7" bestFit="1" customWidth="1"/>
    <col min="17" max="17" width="15.7109375" bestFit="1" customWidth="1"/>
    <col min="18" max="18" width="22.5703125" bestFit="1" customWidth="1"/>
    <col min="19" max="19" width="16.7109375" bestFit="1" customWidth="1"/>
    <col min="20" max="20" width="14.5703125" bestFit="1" customWidth="1"/>
    <col min="21" max="21" width="22.5703125" bestFit="1" customWidth="1"/>
    <col min="22" max="22" width="17.7109375" bestFit="1" customWidth="1"/>
    <col min="23" max="24" width="12.140625" bestFit="1" customWidth="1"/>
    <col min="25" max="25" width="17.42578125" bestFit="1" customWidth="1"/>
    <col min="26" max="26" width="7.85546875" bestFit="1" customWidth="1"/>
    <col min="27" max="27" width="90.42578125" style="27" bestFit="1" customWidth="1"/>
  </cols>
  <sheetData>
    <row r="1" spans="1:27" ht="32.1" customHeight="1" x14ac:dyDescent="0.25">
      <c r="A1" s="36" t="s">
        <v>67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ht="150.75" customHeight="1" x14ac:dyDescent="0.25">
      <c r="A2" s="14" t="s">
        <v>65</v>
      </c>
      <c r="B2" s="15" t="s">
        <v>0</v>
      </c>
      <c r="C2" s="16" t="s">
        <v>15</v>
      </c>
      <c r="D2" s="17" t="s">
        <v>16</v>
      </c>
      <c r="E2" s="14" t="s">
        <v>1</v>
      </c>
      <c r="F2" s="14" t="s">
        <v>8</v>
      </c>
      <c r="G2" s="14" t="s">
        <v>9</v>
      </c>
      <c r="H2" s="14" t="s">
        <v>6</v>
      </c>
      <c r="I2" s="14" t="s">
        <v>7</v>
      </c>
      <c r="J2" s="14" t="s">
        <v>2</v>
      </c>
      <c r="K2" s="14" t="s">
        <v>3</v>
      </c>
      <c r="L2" s="14" t="s">
        <v>11</v>
      </c>
      <c r="M2" s="14" t="s">
        <v>10</v>
      </c>
      <c r="N2" s="14" t="s">
        <v>38</v>
      </c>
      <c r="O2" s="14" t="s">
        <v>4</v>
      </c>
      <c r="P2" s="14" t="s">
        <v>5</v>
      </c>
      <c r="Q2" s="14" t="s">
        <v>33</v>
      </c>
      <c r="R2" s="14" t="s">
        <v>32</v>
      </c>
      <c r="S2" s="14" t="s">
        <v>34</v>
      </c>
      <c r="T2" s="14" t="s">
        <v>35</v>
      </c>
      <c r="U2" s="14" t="s">
        <v>36</v>
      </c>
      <c r="V2" s="14" t="s">
        <v>37</v>
      </c>
      <c r="W2" s="14" t="s">
        <v>13</v>
      </c>
      <c r="X2" s="14" t="s">
        <v>5</v>
      </c>
      <c r="Y2" s="14" t="s">
        <v>12</v>
      </c>
      <c r="Z2" s="14" t="s">
        <v>14</v>
      </c>
      <c r="AA2" s="14" t="s">
        <v>66</v>
      </c>
    </row>
    <row r="3" spans="1:27" s="30" customFormat="1" ht="36" customHeight="1" x14ac:dyDescent="0.25">
      <c r="A3" s="3">
        <v>1</v>
      </c>
      <c r="B3" s="13">
        <v>5250156185</v>
      </c>
      <c r="C3" s="3" t="s">
        <v>39</v>
      </c>
      <c r="D3" s="10">
        <v>9157838506</v>
      </c>
      <c r="E3" s="5">
        <v>17</v>
      </c>
      <c r="F3" s="5" t="s">
        <v>18</v>
      </c>
      <c r="G3" s="5" t="s">
        <v>27</v>
      </c>
      <c r="H3" s="5" t="s">
        <v>19</v>
      </c>
      <c r="I3" s="5" t="s">
        <v>19</v>
      </c>
      <c r="J3" s="5">
        <v>19.25</v>
      </c>
      <c r="K3" s="5">
        <v>14.5</v>
      </c>
      <c r="L3" s="5" t="s">
        <v>28</v>
      </c>
      <c r="M3" s="5" t="s">
        <v>23</v>
      </c>
      <c r="N3" s="5" t="s">
        <v>28</v>
      </c>
      <c r="O3" s="6">
        <f t="shared" ref="O3:O18" si="0">(N3*2)+(M3*2)+(L3*3)+(K3*4)+(J3*4)+(I3*3)+(H3*3)+(G3*3)+(F3*3)+(E3*4)</f>
        <v>413</v>
      </c>
      <c r="P3" s="7">
        <f t="shared" ref="P3:P18" si="1">(O3/31)</f>
        <v>13.32258064516129</v>
      </c>
      <c r="Q3" s="25" t="s">
        <v>42</v>
      </c>
      <c r="R3" s="5" t="s">
        <v>49</v>
      </c>
      <c r="S3" s="5">
        <v>17</v>
      </c>
      <c r="T3" s="5" t="s">
        <v>48</v>
      </c>
      <c r="U3" s="5">
        <v>13</v>
      </c>
      <c r="V3" s="25">
        <v>9</v>
      </c>
      <c r="W3" s="8" t="e">
        <f t="shared" ref="W3:W18" si="2">(V3*2)+(U3*2)+(T3*2)+(S3*2)+(R3*2)+(Q3*2)</f>
        <v>#VALUE!</v>
      </c>
      <c r="X3" s="9" t="e">
        <f t="shared" ref="X3:X18" si="3">(W3/12)</f>
        <v>#VALUE!</v>
      </c>
      <c r="Y3" s="9" t="e">
        <f t="shared" ref="Y3:Y18" si="4">(W3+O3)/43</f>
        <v>#VALUE!</v>
      </c>
      <c r="Z3" s="29" t="s">
        <v>59</v>
      </c>
      <c r="AA3" s="24" t="s">
        <v>64</v>
      </c>
    </row>
    <row r="4" spans="1:27" s="32" customFormat="1" ht="36" customHeight="1" x14ac:dyDescent="0.25">
      <c r="A4" s="18">
        <v>2</v>
      </c>
      <c r="B4" s="20">
        <v>3640164725</v>
      </c>
      <c r="C4" s="3" t="s">
        <v>39</v>
      </c>
      <c r="D4" s="21">
        <v>9152707131</v>
      </c>
      <c r="E4" s="19">
        <v>15.5</v>
      </c>
      <c r="F4" s="19" t="s">
        <v>21</v>
      </c>
      <c r="G4" s="19" t="s">
        <v>26</v>
      </c>
      <c r="H4" s="19" t="s">
        <v>26</v>
      </c>
      <c r="I4" s="19" t="s">
        <v>19</v>
      </c>
      <c r="J4" s="19">
        <v>18.5</v>
      </c>
      <c r="K4" s="19">
        <v>10</v>
      </c>
      <c r="L4" s="19" t="s">
        <v>23</v>
      </c>
      <c r="M4" s="19" t="s">
        <v>25</v>
      </c>
      <c r="N4" s="19" t="s">
        <v>29</v>
      </c>
      <c r="O4" s="22">
        <f t="shared" si="0"/>
        <v>392</v>
      </c>
      <c r="P4" s="23">
        <f t="shared" si="1"/>
        <v>12.64516129032258</v>
      </c>
      <c r="Q4" s="5" t="s">
        <v>43</v>
      </c>
      <c r="R4" s="5" t="s">
        <v>50</v>
      </c>
      <c r="S4" s="5">
        <v>19</v>
      </c>
      <c r="T4" s="5" t="s">
        <v>56</v>
      </c>
      <c r="U4" s="25">
        <v>10</v>
      </c>
      <c r="V4" s="25">
        <v>9</v>
      </c>
      <c r="W4" s="8" t="e">
        <f t="shared" si="2"/>
        <v>#VALUE!</v>
      </c>
      <c r="X4" s="9" t="e">
        <f t="shared" si="3"/>
        <v>#VALUE!</v>
      </c>
      <c r="Y4" s="9" t="e">
        <f t="shared" si="4"/>
        <v>#VALUE!</v>
      </c>
      <c r="Z4" s="31" t="s">
        <v>59</v>
      </c>
      <c r="AA4" s="24" t="s">
        <v>64</v>
      </c>
    </row>
    <row r="5" spans="1:27" s="32" customFormat="1" ht="36" customHeight="1" x14ac:dyDescent="0.25">
      <c r="A5" s="3">
        <v>3</v>
      </c>
      <c r="B5" s="13">
        <v>6459828954</v>
      </c>
      <c r="C5" s="3" t="s">
        <v>39</v>
      </c>
      <c r="D5" s="10">
        <v>9150222700</v>
      </c>
      <c r="E5" s="5">
        <v>16</v>
      </c>
      <c r="F5" s="5" t="s">
        <v>17</v>
      </c>
      <c r="G5" s="5" t="s">
        <v>24</v>
      </c>
      <c r="H5" s="5" t="s">
        <v>27</v>
      </c>
      <c r="I5" s="5" t="s">
        <v>19</v>
      </c>
      <c r="J5" s="5">
        <v>18</v>
      </c>
      <c r="K5" s="5">
        <v>11</v>
      </c>
      <c r="L5" s="5" t="s">
        <v>25</v>
      </c>
      <c r="M5" s="5" t="s">
        <v>29</v>
      </c>
      <c r="N5" s="5" t="s">
        <v>24</v>
      </c>
      <c r="O5" s="6">
        <f t="shared" si="0"/>
        <v>387</v>
      </c>
      <c r="P5" s="7">
        <f t="shared" si="1"/>
        <v>12.483870967741936</v>
      </c>
      <c r="Q5" s="25" t="s">
        <v>41</v>
      </c>
      <c r="R5" s="5" t="s">
        <v>47</v>
      </c>
      <c r="S5" s="24" t="s">
        <v>47</v>
      </c>
      <c r="T5" s="5" t="s">
        <v>48</v>
      </c>
      <c r="U5" s="5">
        <v>16</v>
      </c>
      <c r="V5" s="5">
        <v>14</v>
      </c>
      <c r="W5" s="8" t="e">
        <f t="shared" si="2"/>
        <v>#VALUE!</v>
      </c>
      <c r="X5" s="9" t="e">
        <f t="shared" si="3"/>
        <v>#VALUE!</v>
      </c>
      <c r="Y5" s="9" t="e">
        <f t="shared" si="4"/>
        <v>#VALUE!</v>
      </c>
      <c r="Z5" s="29" t="s">
        <v>59</v>
      </c>
      <c r="AA5" s="24" t="s">
        <v>64</v>
      </c>
    </row>
    <row r="6" spans="1:27" s="32" customFormat="1" ht="36" customHeight="1" x14ac:dyDescent="0.25">
      <c r="A6" s="18">
        <v>4</v>
      </c>
      <c r="B6" s="13">
        <v>5970122793</v>
      </c>
      <c r="C6" s="3" t="s">
        <v>39</v>
      </c>
      <c r="D6" s="10">
        <v>9154367566</v>
      </c>
      <c r="E6" s="5">
        <v>12</v>
      </c>
      <c r="F6" s="5" t="s">
        <v>22</v>
      </c>
      <c r="G6" s="5" t="s">
        <v>22</v>
      </c>
      <c r="H6" s="5" t="s">
        <v>24</v>
      </c>
      <c r="I6" s="5" t="s">
        <v>19</v>
      </c>
      <c r="J6" s="5">
        <v>15.75</v>
      </c>
      <c r="K6" s="5">
        <v>13.5</v>
      </c>
      <c r="L6" s="5" t="s">
        <v>24</v>
      </c>
      <c r="M6" s="5" t="s">
        <v>25</v>
      </c>
      <c r="N6" s="5" t="s">
        <v>24</v>
      </c>
      <c r="O6" s="6">
        <f t="shared" si="0"/>
        <v>386</v>
      </c>
      <c r="P6" s="7">
        <f t="shared" si="1"/>
        <v>12.451612903225806</v>
      </c>
      <c r="Q6" s="5">
        <v>18</v>
      </c>
      <c r="R6" s="25">
        <v>13.34</v>
      </c>
      <c r="S6" s="5">
        <v>19</v>
      </c>
      <c r="T6" s="5" t="s">
        <v>48</v>
      </c>
      <c r="U6" s="25">
        <v>12</v>
      </c>
      <c r="V6" s="25">
        <v>14</v>
      </c>
      <c r="W6" s="8" t="e">
        <f t="shared" si="2"/>
        <v>#VALUE!</v>
      </c>
      <c r="X6" s="9" t="e">
        <f t="shared" si="3"/>
        <v>#VALUE!</v>
      </c>
      <c r="Y6" s="9" t="e">
        <f t="shared" si="4"/>
        <v>#VALUE!</v>
      </c>
      <c r="Z6" s="29" t="s">
        <v>59</v>
      </c>
      <c r="AA6" s="24" t="s">
        <v>64</v>
      </c>
    </row>
    <row r="7" spans="1:27" s="32" customFormat="1" ht="36" customHeight="1" x14ac:dyDescent="0.25">
      <c r="A7" s="3">
        <v>5</v>
      </c>
      <c r="B7" s="13">
        <v>6690034283</v>
      </c>
      <c r="C7" s="3" t="s">
        <v>39</v>
      </c>
      <c r="D7" s="10">
        <v>9154377847</v>
      </c>
      <c r="E7" s="5">
        <v>12.5</v>
      </c>
      <c r="F7" s="5" t="s">
        <v>19</v>
      </c>
      <c r="G7" s="5" t="s">
        <v>26</v>
      </c>
      <c r="H7" s="5" t="s">
        <v>26</v>
      </c>
      <c r="I7" s="5" t="s">
        <v>19</v>
      </c>
      <c r="J7" s="5">
        <v>17.75</v>
      </c>
      <c r="K7" s="5">
        <v>11</v>
      </c>
      <c r="L7" s="5" t="s">
        <v>23</v>
      </c>
      <c r="M7" s="5" t="s">
        <v>25</v>
      </c>
      <c r="N7" s="5" t="s">
        <v>24</v>
      </c>
      <c r="O7" s="6">
        <f t="shared" si="0"/>
        <v>380</v>
      </c>
      <c r="P7" s="7">
        <f t="shared" si="1"/>
        <v>12.258064516129032</v>
      </c>
      <c r="Q7" s="25" t="s">
        <v>44</v>
      </c>
      <c r="R7" s="25" t="s">
        <v>51</v>
      </c>
      <c r="S7" s="5">
        <v>20</v>
      </c>
      <c r="T7" s="5" t="s">
        <v>56</v>
      </c>
      <c r="U7" s="25">
        <v>10</v>
      </c>
      <c r="V7" s="5">
        <v>14</v>
      </c>
      <c r="W7" s="8" t="e">
        <f t="shared" si="2"/>
        <v>#VALUE!</v>
      </c>
      <c r="X7" s="9" t="e">
        <f t="shared" si="3"/>
        <v>#VALUE!</v>
      </c>
      <c r="Y7" s="9" t="e">
        <f t="shared" si="4"/>
        <v>#VALUE!</v>
      </c>
      <c r="Z7" s="29" t="s">
        <v>59</v>
      </c>
      <c r="AA7" s="24" t="s">
        <v>64</v>
      </c>
    </row>
    <row r="8" spans="1:27" s="27" customFormat="1" ht="36" customHeight="1" x14ac:dyDescent="0.25">
      <c r="A8" s="18">
        <v>6</v>
      </c>
      <c r="B8" s="34">
        <v>3580023098</v>
      </c>
      <c r="C8" s="3" t="s">
        <v>39</v>
      </c>
      <c r="D8" s="35">
        <v>9156391960</v>
      </c>
      <c r="E8" s="33">
        <v>12.5</v>
      </c>
      <c r="F8" s="33" t="s">
        <v>17</v>
      </c>
      <c r="G8" s="33" t="s">
        <v>29</v>
      </c>
      <c r="H8" s="33" t="s">
        <v>25</v>
      </c>
      <c r="I8" s="33" t="s">
        <v>26</v>
      </c>
      <c r="J8" s="33">
        <v>17.25</v>
      </c>
      <c r="K8" s="33">
        <v>11.5</v>
      </c>
      <c r="L8" s="33" t="s">
        <v>19</v>
      </c>
      <c r="M8" s="33" t="s">
        <v>28</v>
      </c>
      <c r="N8" s="33" t="s">
        <v>24</v>
      </c>
      <c r="O8" s="6">
        <f t="shared" si="0"/>
        <v>373</v>
      </c>
      <c r="P8" s="7">
        <f t="shared" si="1"/>
        <v>12.03225806451613</v>
      </c>
      <c r="Q8" s="25" t="s">
        <v>46</v>
      </c>
      <c r="R8" s="25" t="s">
        <v>53</v>
      </c>
      <c r="S8" s="5">
        <v>15</v>
      </c>
      <c r="T8" s="5" t="s">
        <v>48</v>
      </c>
      <c r="U8" s="5">
        <v>14</v>
      </c>
      <c r="V8" s="5">
        <v>18</v>
      </c>
      <c r="W8" s="8" t="e">
        <f t="shared" si="2"/>
        <v>#VALUE!</v>
      </c>
      <c r="X8" s="9" t="e">
        <f t="shared" si="3"/>
        <v>#VALUE!</v>
      </c>
      <c r="Y8" s="9" t="e">
        <f t="shared" si="4"/>
        <v>#VALUE!</v>
      </c>
      <c r="Z8" s="29" t="s">
        <v>59</v>
      </c>
      <c r="AA8" s="24" t="s">
        <v>64</v>
      </c>
    </row>
    <row r="9" spans="1:27" s="32" customFormat="1" ht="36" customHeight="1" x14ac:dyDescent="0.25">
      <c r="A9" s="3">
        <v>7</v>
      </c>
      <c r="B9" s="34">
        <v>3580310755</v>
      </c>
      <c r="C9" s="3" t="s">
        <v>39</v>
      </c>
      <c r="D9" s="35">
        <v>9159581808</v>
      </c>
      <c r="E9" s="33">
        <v>18.5</v>
      </c>
      <c r="F9" s="33" t="s">
        <v>17</v>
      </c>
      <c r="G9" s="33" t="s">
        <v>23</v>
      </c>
      <c r="H9" s="33" t="s">
        <v>23</v>
      </c>
      <c r="I9" s="33" t="s">
        <v>27</v>
      </c>
      <c r="J9" s="33">
        <v>17</v>
      </c>
      <c r="K9" s="33">
        <v>9</v>
      </c>
      <c r="L9" s="33" t="s">
        <v>26</v>
      </c>
      <c r="M9" s="33" t="s">
        <v>31</v>
      </c>
      <c r="N9" s="33" t="s">
        <v>24</v>
      </c>
      <c r="O9" s="6">
        <f t="shared" si="0"/>
        <v>373</v>
      </c>
      <c r="P9" s="7">
        <f t="shared" si="1"/>
        <v>12.03225806451613</v>
      </c>
      <c r="Q9" s="25" t="s">
        <v>45</v>
      </c>
      <c r="R9" s="25" t="s">
        <v>52</v>
      </c>
      <c r="S9" s="5">
        <v>18</v>
      </c>
      <c r="T9" s="5" t="s">
        <v>48</v>
      </c>
      <c r="U9" s="5">
        <v>14</v>
      </c>
      <c r="V9" s="25">
        <v>5</v>
      </c>
      <c r="W9" s="8" t="e">
        <f t="shared" si="2"/>
        <v>#VALUE!</v>
      </c>
      <c r="X9" s="9" t="e">
        <f t="shared" si="3"/>
        <v>#VALUE!</v>
      </c>
      <c r="Y9" s="9" t="e">
        <f t="shared" si="4"/>
        <v>#VALUE!</v>
      </c>
      <c r="Z9" s="29" t="s">
        <v>59</v>
      </c>
      <c r="AA9" s="24" t="s">
        <v>64</v>
      </c>
    </row>
    <row r="10" spans="1:27" s="27" customFormat="1" ht="36" customHeight="1" x14ac:dyDescent="0.25">
      <c r="A10" s="18">
        <v>8</v>
      </c>
      <c r="B10" s="34">
        <v>3651578895</v>
      </c>
      <c r="C10" s="3" t="s">
        <v>39</v>
      </c>
      <c r="D10" s="35">
        <v>9156078983</v>
      </c>
      <c r="E10" s="33">
        <v>13.5</v>
      </c>
      <c r="F10" s="33" t="s">
        <v>20</v>
      </c>
      <c r="G10" s="33">
        <v>9</v>
      </c>
      <c r="H10" s="33">
        <v>11.5</v>
      </c>
      <c r="I10" s="33">
        <v>10</v>
      </c>
      <c r="J10" s="33">
        <v>17</v>
      </c>
      <c r="K10" s="33">
        <v>11.75</v>
      </c>
      <c r="L10" s="33" t="s">
        <v>19</v>
      </c>
      <c r="M10" s="33" t="s">
        <v>28</v>
      </c>
      <c r="N10" s="33" t="s">
        <v>24</v>
      </c>
      <c r="O10" s="6">
        <f t="shared" si="0"/>
        <v>372.5</v>
      </c>
      <c r="P10" s="7">
        <f t="shared" si="1"/>
        <v>12.016129032258064</v>
      </c>
      <c r="Q10" s="25" t="s">
        <v>41</v>
      </c>
      <c r="R10" s="25" t="s">
        <v>54</v>
      </c>
      <c r="S10" s="5">
        <v>16</v>
      </c>
      <c r="T10" s="25" t="s">
        <v>57</v>
      </c>
      <c r="U10" s="5">
        <v>15</v>
      </c>
      <c r="V10" s="5">
        <v>18</v>
      </c>
      <c r="W10" s="8" t="e">
        <f t="shared" si="2"/>
        <v>#VALUE!</v>
      </c>
      <c r="X10" s="9" t="e">
        <f t="shared" si="3"/>
        <v>#VALUE!</v>
      </c>
      <c r="Y10" s="9" t="e">
        <f t="shared" si="4"/>
        <v>#VALUE!</v>
      </c>
      <c r="Z10" s="29" t="s">
        <v>59</v>
      </c>
      <c r="AA10" s="24" t="s">
        <v>64</v>
      </c>
    </row>
    <row r="11" spans="1:27" s="27" customFormat="1" ht="36" customHeight="1" x14ac:dyDescent="0.25">
      <c r="A11" s="3">
        <v>9</v>
      </c>
      <c r="B11" s="34">
        <v>6110079545</v>
      </c>
      <c r="C11" s="3" t="s">
        <v>39</v>
      </c>
      <c r="D11" s="35">
        <v>9156314136</v>
      </c>
      <c r="E11" s="33">
        <v>13.5</v>
      </c>
      <c r="F11" s="33" t="s">
        <v>17</v>
      </c>
      <c r="G11" s="33">
        <v>12</v>
      </c>
      <c r="H11" s="33">
        <v>10.5</v>
      </c>
      <c r="I11" s="33">
        <v>10.5</v>
      </c>
      <c r="J11" s="33">
        <v>16.75</v>
      </c>
      <c r="K11" s="33">
        <v>12.5</v>
      </c>
      <c r="L11" s="33" t="s">
        <v>30</v>
      </c>
      <c r="M11" s="33" t="s">
        <v>25</v>
      </c>
      <c r="N11" s="33" t="s">
        <v>29</v>
      </c>
      <c r="O11" s="6">
        <f t="shared" si="0"/>
        <v>372</v>
      </c>
      <c r="P11" s="7">
        <f t="shared" si="1"/>
        <v>12</v>
      </c>
      <c r="Q11" s="25" t="s">
        <v>44</v>
      </c>
      <c r="R11" s="25" t="s">
        <v>53</v>
      </c>
      <c r="S11" s="5">
        <v>17</v>
      </c>
      <c r="T11" s="5" t="s">
        <v>58</v>
      </c>
      <c r="U11" s="5">
        <v>16</v>
      </c>
      <c r="V11" s="5">
        <v>17</v>
      </c>
      <c r="W11" s="8" t="e">
        <f t="shared" si="2"/>
        <v>#VALUE!</v>
      </c>
      <c r="X11" s="9" t="e">
        <f t="shared" si="3"/>
        <v>#VALUE!</v>
      </c>
      <c r="Y11" s="9" t="e">
        <f t="shared" si="4"/>
        <v>#VALUE!</v>
      </c>
      <c r="Z11" s="29" t="s">
        <v>59</v>
      </c>
      <c r="AA11" s="24" t="s">
        <v>64</v>
      </c>
    </row>
    <row r="12" spans="1:27" s="27" customFormat="1" ht="36" customHeight="1" x14ac:dyDescent="0.25">
      <c r="A12" s="18">
        <v>10</v>
      </c>
      <c r="B12" s="34">
        <v>6450414162</v>
      </c>
      <c r="C12" s="3" t="s">
        <v>39</v>
      </c>
      <c r="D12" s="35">
        <v>9152728364</v>
      </c>
      <c r="E12" s="33">
        <v>12</v>
      </c>
      <c r="F12" s="33">
        <v>16</v>
      </c>
      <c r="G12" s="33">
        <v>12.5</v>
      </c>
      <c r="H12" s="33">
        <v>13</v>
      </c>
      <c r="I12" s="33">
        <v>13</v>
      </c>
      <c r="J12" s="33">
        <v>15.5</v>
      </c>
      <c r="K12" s="33">
        <v>12.5</v>
      </c>
      <c r="L12" s="33" t="s">
        <v>29</v>
      </c>
      <c r="M12" s="33" t="s">
        <v>23</v>
      </c>
      <c r="N12" s="33" t="s">
        <v>30</v>
      </c>
      <c r="O12" s="6">
        <f t="shared" si="0"/>
        <v>372.5</v>
      </c>
      <c r="P12" s="7">
        <f t="shared" si="1"/>
        <v>12.016129032258064</v>
      </c>
      <c r="Q12" s="25" t="s">
        <v>44</v>
      </c>
      <c r="R12" s="5" t="s">
        <v>43</v>
      </c>
      <c r="S12" s="5">
        <v>19</v>
      </c>
      <c r="T12" s="5" t="s">
        <v>58</v>
      </c>
      <c r="U12" s="25">
        <v>8</v>
      </c>
      <c r="V12" s="5">
        <v>14</v>
      </c>
      <c r="W12" s="8" t="e">
        <f t="shared" si="2"/>
        <v>#VALUE!</v>
      </c>
      <c r="X12" s="9" t="e">
        <f t="shared" si="3"/>
        <v>#VALUE!</v>
      </c>
      <c r="Y12" s="9" t="e">
        <f t="shared" si="4"/>
        <v>#VALUE!</v>
      </c>
      <c r="Z12" s="29" t="s">
        <v>59</v>
      </c>
      <c r="AA12" s="24" t="s">
        <v>64</v>
      </c>
    </row>
    <row r="13" spans="1:27" s="27" customFormat="1" ht="36" customHeight="1" x14ac:dyDescent="0.25">
      <c r="A13" s="3">
        <v>11</v>
      </c>
      <c r="B13" s="11">
        <v>3640334701</v>
      </c>
      <c r="C13" s="3" t="s">
        <v>39</v>
      </c>
      <c r="D13" s="12">
        <v>9157542455</v>
      </c>
      <c r="E13" s="11">
        <v>14.75</v>
      </c>
      <c r="F13" s="11" t="s">
        <v>17</v>
      </c>
      <c r="G13" s="11" t="s">
        <v>29</v>
      </c>
      <c r="H13" s="11" t="s">
        <v>26</v>
      </c>
      <c r="I13" s="11" t="s">
        <v>21</v>
      </c>
      <c r="J13" s="11">
        <v>15.75</v>
      </c>
      <c r="K13" s="11">
        <v>14</v>
      </c>
      <c r="L13" s="11" t="s">
        <v>24</v>
      </c>
      <c r="M13" s="11" t="s">
        <v>28</v>
      </c>
      <c r="N13" s="11" t="s">
        <v>24</v>
      </c>
      <c r="O13" s="6">
        <f t="shared" si="0"/>
        <v>380</v>
      </c>
      <c r="P13" s="7">
        <f t="shared" si="1"/>
        <v>12.258064516129032</v>
      </c>
      <c r="Q13" s="26" t="s">
        <v>61</v>
      </c>
      <c r="R13" s="26" t="s">
        <v>61</v>
      </c>
      <c r="S13" s="26" t="s">
        <v>61</v>
      </c>
      <c r="T13" s="26" t="s">
        <v>61</v>
      </c>
      <c r="U13" s="26" t="s">
        <v>61</v>
      </c>
      <c r="V13" s="26" t="s">
        <v>61</v>
      </c>
      <c r="W13" s="8" t="e">
        <f t="shared" si="2"/>
        <v>#VALUE!</v>
      </c>
      <c r="X13" s="9" t="e">
        <f t="shared" si="3"/>
        <v>#VALUE!</v>
      </c>
      <c r="Y13" s="9" t="e">
        <f t="shared" si="4"/>
        <v>#VALUE!</v>
      </c>
      <c r="Z13" s="29" t="s">
        <v>59</v>
      </c>
      <c r="AA13" s="26" t="s">
        <v>63</v>
      </c>
    </row>
    <row r="14" spans="1:27" s="27" customFormat="1" ht="36" customHeight="1" x14ac:dyDescent="0.25">
      <c r="A14" s="18">
        <v>12</v>
      </c>
      <c r="B14" s="11">
        <v>3640182103</v>
      </c>
      <c r="C14" s="3" t="s">
        <v>39</v>
      </c>
      <c r="D14" s="12">
        <v>9156812784</v>
      </c>
      <c r="E14" s="11">
        <v>14.5</v>
      </c>
      <c r="F14" s="11" t="s">
        <v>19</v>
      </c>
      <c r="G14" s="11" t="s">
        <v>25</v>
      </c>
      <c r="H14" s="11" t="s">
        <v>26</v>
      </c>
      <c r="I14" s="11" t="s">
        <v>19</v>
      </c>
      <c r="J14" s="11">
        <v>16</v>
      </c>
      <c r="K14" s="11">
        <v>11.5</v>
      </c>
      <c r="L14" s="11" t="s">
        <v>29</v>
      </c>
      <c r="M14" s="11" t="s">
        <v>25</v>
      </c>
      <c r="N14" s="11" t="s">
        <v>27</v>
      </c>
      <c r="O14" s="6">
        <f t="shared" si="0"/>
        <v>378</v>
      </c>
      <c r="P14" s="7">
        <f t="shared" si="1"/>
        <v>12.193548387096774</v>
      </c>
      <c r="Q14" s="28" t="s">
        <v>62</v>
      </c>
      <c r="R14" s="25" t="s">
        <v>52</v>
      </c>
      <c r="S14" s="24" t="s">
        <v>55</v>
      </c>
      <c r="T14" s="26" t="s">
        <v>61</v>
      </c>
      <c r="U14" s="28" t="s">
        <v>62</v>
      </c>
      <c r="V14" s="26" t="s">
        <v>61</v>
      </c>
      <c r="W14" s="8" t="e">
        <f t="shared" si="2"/>
        <v>#VALUE!</v>
      </c>
      <c r="X14" s="9" t="e">
        <f t="shared" si="3"/>
        <v>#VALUE!</v>
      </c>
      <c r="Y14" s="9" t="e">
        <f t="shared" si="4"/>
        <v>#VALUE!</v>
      </c>
      <c r="Z14" s="29" t="s">
        <v>59</v>
      </c>
      <c r="AA14" s="26" t="s">
        <v>63</v>
      </c>
    </row>
    <row r="15" spans="1:27" s="27" customFormat="1" ht="36" customHeight="1" x14ac:dyDescent="0.25">
      <c r="A15" s="3">
        <v>13</v>
      </c>
      <c r="B15" s="34">
        <v>3640152352</v>
      </c>
      <c r="C15" s="3" t="s">
        <v>39</v>
      </c>
      <c r="D15" s="35">
        <v>9150213828</v>
      </c>
      <c r="E15" s="33">
        <v>14.75</v>
      </c>
      <c r="F15" s="33" t="s">
        <v>21</v>
      </c>
      <c r="G15" s="33" t="s">
        <v>25</v>
      </c>
      <c r="H15" s="33" t="s">
        <v>27</v>
      </c>
      <c r="I15" s="33" t="s">
        <v>19</v>
      </c>
      <c r="J15" s="33">
        <v>17</v>
      </c>
      <c r="K15" s="33">
        <v>10</v>
      </c>
      <c r="L15" s="33" t="s">
        <v>23</v>
      </c>
      <c r="M15" s="33" t="s">
        <v>24</v>
      </c>
      <c r="N15" s="33" t="s">
        <v>27</v>
      </c>
      <c r="O15" s="6">
        <f t="shared" si="0"/>
        <v>374</v>
      </c>
      <c r="P15" s="7">
        <f t="shared" si="1"/>
        <v>12.064516129032258</v>
      </c>
      <c r="Q15" s="25" t="s">
        <v>45</v>
      </c>
      <c r="R15" s="5" t="s">
        <v>43</v>
      </c>
      <c r="S15" s="24" t="s">
        <v>41</v>
      </c>
      <c r="T15" s="28" t="s">
        <v>40</v>
      </c>
      <c r="U15" s="26" t="s">
        <v>61</v>
      </c>
      <c r="V15" s="26" t="s">
        <v>61</v>
      </c>
      <c r="W15" s="8" t="e">
        <f t="shared" si="2"/>
        <v>#VALUE!</v>
      </c>
      <c r="X15" s="9" t="e">
        <f t="shared" si="3"/>
        <v>#VALUE!</v>
      </c>
      <c r="Y15" s="9" t="e">
        <f t="shared" si="4"/>
        <v>#VALUE!</v>
      </c>
      <c r="Z15" s="29" t="s">
        <v>59</v>
      </c>
      <c r="AA15" s="26" t="s">
        <v>63</v>
      </c>
    </row>
    <row r="16" spans="1:27" s="27" customFormat="1" ht="36" customHeight="1" x14ac:dyDescent="0.25">
      <c r="A16" s="18">
        <v>14</v>
      </c>
      <c r="B16" s="34">
        <v>3690297370</v>
      </c>
      <c r="C16" s="3" t="s">
        <v>39</v>
      </c>
      <c r="D16" s="35">
        <v>9159581433</v>
      </c>
      <c r="E16" s="33">
        <v>13</v>
      </c>
      <c r="F16" s="33" t="s">
        <v>20</v>
      </c>
      <c r="G16" s="33" t="s">
        <v>27</v>
      </c>
      <c r="H16" s="33" t="s">
        <v>27</v>
      </c>
      <c r="I16" s="33" t="s">
        <v>19</v>
      </c>
      <c r="J16" s="33">
        <v>16.75</v>
      </c>
      <c r="K16" s="33">
        <v>12</v>
      </c>
      <c r="L16" s="33" t="s">
        <v>23</v>
      </c>
      <c r="M16" s="33" t="s">
        <v>24</v>
      </c>
      <c r="N16" s="33" t="s">
        <v>23</v>
      </c>
      <c r="O16" s="6">
        <f t="shared" si="0"/>
        <v>372</v>
      </c>
      <c r="P16" s="7">
        <f t="shared" si="1"/>
        <v>12</v>
      </c>
      <c r="Q16" s="26" t="s">
        <v>61</v>
      </c>
      <c r="R16" s="26" t="s">
        <v>61</v>
      </c>
      <c r="S16" s="26" t="s">
        <v>61</v>
      </c>
      <c r="T16" s="26" t="s">
        <v>61</v>
      </c>
      <c r="U16" s="26" t="s">
        <v>61</v>
      </c>
      <c r="V16" s="26" t="s">
        <v>61</v>
      </c>
      <c r="W16" s="8" t="e">
        <f t="shared" si="2"/>
        <v>#VALUE!</v>
      </c>
      <c r="X16" s="9" t="e">
        <f t="shared" si="3"/>
        <v>#VALUE!</v>
      </c>
      <c r="Y16" s="9" t="e">
        <f t="shared" si="4"/>
        <v>#VALUE!</v>
      </c>
      <c r="Z16" s="29" t="s">
        <v>59</v>
      </c>
      <c r="AA16" s="26" t="s">
        <v>63</v>
      </c>
    </row>
    <row r="17" spans="1:27" s="27" customFormat="1" ht="36" customHeight="1" x14ac:dyDescent="0.25">
      <c r="A17" s="3">
        <v>15</v>
      </c>
      <c r="B17" s="34">
        <v>3640436482</v>
      </c>
      <c r="C17" s="3" t="s">
        <v>39</v>
      </c>
      <c r="D17" s="35">
        <v>9377423813</v>
      </c>
      <c r="E17" s="33">
        <v>13</v>
      </c>
      <c r="F17" s="33" t="s">
        <v>22</v>
      </c>
      <c r="G17" s="33">
        <v>12</v>
      </c>
      <c r="H17" s="33">
        <v>12</v>
      </c>
      <c r="I17" s="33" t="s">
        <v>26</v>
      </c>
      <c r="J17" s="33">
        <v>16.75</v>
      </c>
      <c r="K17" s="33">
        <v>10.5</v>
      </c>
      <c r="L17" s="33" t="s">
        <v>23</v>
      </c>
      <c r="M17" s="33" t="s">
        <v>28</v>
      </c>
      <c r="N17" s="33" t="s">
        <v>24</v>
      </c>
      <c r="O17" s="6">
        <f t="shared" si="0"/>
        <v>372</v>
      </c>
      <c r="P17" s="7">
        <f t="shared" si="1"/>
        <v>12</v>
      </c>
      <c r="Q17" s="26" t="s">
        <v>61</v>
      </c>
      <c r="R17" s="26" t="s">
        <v>61</v>
      </c>
      <c r="S17" s="28" t="s">
        <v>40</v>
      </c>
      <c r="T17" s="26" t="s">
        <v>61</v>
      </c>
      <c r="U17" s="26" t="s">
        <v>61</v>
      </c>
      <c r="V17" s="26" t="s">
        <v>61</v>
      </c>
      <c r="W17" s="8" t="e">
        <f t="shared" si="2"/>
        <v>#VALUE!</v>
      </c>
      <c r="X17" s="9" t="e">
        <f t="shared" si="3"/>
        <v>#VALUE!</v>
      </c>
      <c r="Y17" s="9" t="e">
        <f t="shared" si="4"/>
        <v>#VALUE!</v>
      </c>
      <c r="Z17" s="29" t="s">
        <v>60</v>
      </c>
      <c r="AA17" s="26" t="s">
        <v>63</v>
      </c>
    </row>
    <row r="18" spans="1:27" s="27" customFormat="1" ht="36" customHeight="1" x14ac:dyDescent="0.25">
      <c r="A18" s="18">
        <v>16</v>
      </c>
      <c r="B18" s="34">
        <v>3651830926</v>
      </c>
      <c r="C18" s="3" t="s">
        <v>39</v>
      </c>
      <c r="D18" s="35">
        <v>9157470122</v>
      </c>
      <c r="E18" s="33">
        <v>11.75</v>
      </c>
      <c r="F18" s="33">
        <v>14</v>
      </c>
      <c r="G18" s="33">
        <v>15</v>
      </c>
      <c r="H18" s="33">
        <v>13</v>
      </c>
      <c r="I18" s="33">
        <v>13</v>
      </c>
      <c r="J18" s="33">
        <v>17.75</v>
      </c>
      <c r="K18" s="33">
        <v>11</v>
      </c>
      <c r="L18" s="33" t="s">
        <v>28</v>
      </c>
      <c r="M18" s="33" t="s">
        <v>28</v>
      </c>
      <c r="N18" s="33" t="s">
        <v>24</v>
      </c>
      <c r="O18" s="6">
        <f t="shared" si="0"/>
        <v>373</v>
      </c>
      <c r="P18" s="7">
        <f t="shared" si="1"/>
        <v>12.03225806451613</v>
      </c>
      <c r="Q18" s="28" t="s">
        <v>40</v>
      </c>
      <c r="R18" s="26" t="s">
        <v>61</v>
      </c>
      <c r="S18" s="5">
        <v>17</v>
      </c>
      <c r="T18" s="26" t="s">
        <v>61</v>
      </c>
      <c r="U18" s="26" t="s">
        <v>61</v>
      </c>
      <c r="V18" s="26" t="s">
        <v>61</v>
      </c>
      <c r="W18" s="8" t="e">
        <f t="shared" si="2"/>
        <v>#VALUE!</v>
      </c>
      <c r="X18" s="9" t="e">
        <f t="shared" si="3"/>
        <v>#VALUE!</v>
      </c>
      <c r="Y18" s="9" t="e">
        <f t="shared" si="4"/>
        <v>#VALUE!</v>
      </c>
      <c r="Z18" s="29" t="s">
        <v>59</v>
      </c>
      <c r="AA18" s="26" t="s">
        <v>63</v>
      </c>
    </row>
  </sheetData>
  <mergeCells count="1">
    <mergeCell ref="A1:AA1"/>
  </mergeCells>
  <conditionalFormatting sqref="B3:B9">
    <cfRule type="duplicateValues" dxfId="0" priority="152"/>
  </conditionalFormatting>
  <pageMargins left="0.19685039370078741" right="0.19685039370078741" top="0.19685039370078741" bottom="0.19685039370078741" header="0.31496062992125984" footer="0.31496062992125984"/>
  <pageSetup scale="70" fitToWidth="0" fitToHeight="0" orientation="landscape" verticalDpi="0" r:id="rId1"/>
  <headerFooter>
    <oddHeader>&amp;Cنتایج آزمون کتبی و دوره تکمیلی سطح 1 طلاب 92/6/14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قبول شدگان طلاب سطح </vt:lpstr>
      <vt:lpstr>'قبول شدگان طلاب سطح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asgarinejad</dc:creator>
  <cp:lastModifiedBy>Windows User</cp:lastModifiedBy>
  <cp:lastPrinted>2015-06-09T07:10:25Z</cp:lastPrinted>
  <dcterms:created xsi:type="dcterms:W3CDTF">2014-07-09T08:29:04Z</dcterms:created>
  <dcterms:modified xsi:type="dcterms:W3CDTF">2022-11-21T05:25:31Z</dcterms:modified>
</cp:coreProperties>
</file>